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第1页 表1" sheetId="1" r:id="rId5"/>
    <sheet name="第2页 表1" sheetId="2" r:id="rId6"/>
    <sheet name="第2页 表2" sheetId="3" r:id="rId7"/>
    <sheet name="本地整理_利润表" sheetId="4" r:id="rId8"/>
    <sheet name="求和与单位核对" sheetId="5" r:id="rId9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<sst xmlns="http://schemas.openxmlformats.org/spreadsheetml/2006/main" uniqueCount="96">
  <si>
    <t>资产</t>
  </si>
  <si>
    <t>2025-12-31</t>
  </si>
  <si>
    <t>2024-12-31</t>
  </si>
  <si>
    <t>负债及所有者权益</t>
  </si>
  <si>
    <t>流动资产</t>
  </si>
  <si>
    <t>流动负债</t>
  </si>
  <si>
    <t>货币资金</t>
  </si>
  <si>
    <t>短期借款</t>
  </si>
  <si>
    <t>应收账款</t>
  </si>
  <si>
    <t>应付账款</t>
  </si>
  <si>
    <t>存货</t>
  </si>
  <si>
    <t>其他应付款</t>
  </si>
  <si>
    <t>其他流动资产</t>
  </si>
  <si>
    <t>流动负债合计</t>
  </si>
  <si>
    <t>流动资产合计</t>
  </si>
  <si>
    <t>非流动负债</t>
  </si>
  <si>
    <t>非流动资产</t>
  </si>
  <si>
    <t>长期借款</t>
  </si>
  <si>
    <t>固定资产</t>
  </si>
  <si>
    <t>负债合计</t>
  </si>
  <si>
    <t>无形资产</t>
  </si>
  <si>
    <t>所有者权益</t>
  </si>
  <si>
    <t>非流动资产合计</t>
  </si>
  <si>
    <t>股本</t>
  </si>
  <si>
    <t>未分配利润</t>
  </si>
  <si>
    <t>所有者权益合计</t>
  </si>
  <si>
    <t>资产总计</t>
  </si>
  <si>
    <t>负债和所有者权益总计</t>
  </si>
  <si>
    <t>项目</t>
  </si>
  <si>
    <t>2025年度</t>
  </si>
  <si>
    <t>2024年度</t>
  </si>
  <si>
    <t>营业收入</t>
  </si>
  <si>
    <t>营业成本</t>
  </si>
  <si>
    <t>(3,000.00)</t>
  </si>
  <si>
    <t>(2,550.00)</t>
  </si>
  <si>
    <t>税金及附加</t>
  </si>
  <si>
    <t>(60.00)</t>
  </si>
  <si>
    <t>(50.00)</t>
  </si>
  <si>
    <t>销售费用</t>
  </si>
  <si>
    <t>(300.00)</t>
  </si>
  <si>
    <t>(240.00)</t>
  </si>
  <si>
    <t>管理费用</t>
  </si>
  <si>
    <t>(400.00)</t>
  </si>
  <si>
    <t>(350.00)</t>
  </si>
  <si>
    <t>研发费用</t>
  </si>
  <si>
    <t>(180.00)</t>
  </si>
  <si>
    <t>(160.00)</t>
  </si>
  <si>
    <t>财务费用</t>
  </si>
  <si>
    <t>营业利润</t>
  </si>
  <si>
    <t>营业外收入</t>
  </si>
  <si>
    <t>营业外支出</t>
  </si>
  <si>
    <t>(20.00)</t>
  </si>
  <si>
    <t>(10.00)</t>
  </si>
  <si>
    <t>利润总额</t>
  </si>
  <si>
    <t>所得税费用</t>
  </si>
  <si>
    <t>(200.00)</t>
  </si>
  <si>
    <t>(150.00)</t>
  </si>
  <si>
    <t>净利润</t>
  </si>
  <si>
    <t>净利率（%）</t>
  </si>
  <si>
    <t>12.50%</t>
  </si>
  <si>
    <t>11.25%</t>
  </si>
  <si>
    <t>研发费用率（%）</t>
  </si>
  <si>
    <t>3.75%</t>
  </si>
  <si>
    <t>4.00%</t>
  </si>
  <si>
    <t>每股收益（元/股）</t>
  </si>
  <si>
    <t>利息保障倍数</t>
  </si>
  <si>
    <t>-</t>
  </si>
  <si>
    <t>金额单位</t>
  </si>
  <si>
    <t>原PDF页</t>
  </si>
  <si>
    <t>原生工作表</t>
  </si>
  <si>
    <t>万元</t>
  </si>
  <si>
    <t>第2页 表1</t>
  </si>
  <si>
    <t>本地核对副本：原生表格保留，另加数值整理与公式；不是产品自动财务审核</t>
  </si>
  <si>
    <t>本次原PDF：杉禾格式样例（虚构）；币种人民币，金额单位万元</t>
  </si>
  <si>
    <t>检查项</t>
  </si>
  <si>
    <t>重算结果（公式）</t>
  </si>
  <si>
    <t>原稿/预期参照</t>
  </si>
  <si>
    <t>含义</t>
  </si>
  <si>
    <t>原生2025营业利润范围SUM</t>
  </si>
  <si>
    <t>费用为文本，范围SUM会忽略它们</t>
  </si>
  <si>
    <t>整理后2025同一范围SUM</t>
  </si>
  <si>
    <t>16个费用单元格按原PDF转换为负数</t>
  </si>
  <si>
    <t>原生2024营业利润范围SUM</t>
  </si>
  <si>
    <t>同样检查上一期</t>
  </si>
  <si>
    <t>整理后2024同一范围SUM</t>
  </si>
  <si>
    <t>范围包含收入与六项费用，不含小计</t>
  </si>
  <si>
    <t>原生营业成本为数值？</t>
  </si>
  <si>
    <t>(3,000.00)原来是文本</t>
  </si>
  <si>
    <t>整理后营业成本为数值？</t>
  </si>
  <si>
    <t>转换后单元格值为-3000</t>
  </si>
  <si>
    <t>资产总计：万元换算为元</t>
  </si>
  <si>
    <t>只转换这个金额，不转换百分比或每股指标</t>
  </si>
  <si>
    <t>本期资产减负债与权益</t>
  </si>
  <si>
    <t>零差额只表示本次样例总计平衡</t>
  </si>
  <si>
    <t>原生明确零值</t>
  </si>
  <si>
    <t>0.00与不适用/未披露分别保留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</si>
</sst>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#,##0.00;(#,##0.00)"/>
  </numFmts>
  <fonts count="4">
    <font>
      <sz val="11"/>
      <color indexed="8"/>
      <name val="等线"/>
    </font>
    <font>
      <sz val="11"/>
      <color indexed="8"/>
      <name val="Helvetica Neue"/>
    </font>
    <font>
      <sz val="15"/>
      <color indexed="8"/>
      <name val="Calibri"/>
    </font>
    <font>
      <sz val="11"/>
      <color indexed="12"/>
      <name val="Arial Unicode MS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</fills>
  <borders count="1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 style="thin">
        <color indexed="11"/>
      </right>
      <top/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fillId="2" borderId="1" applyNumberFormat="1" applyFont="1" applyFill="1" applyBorder="1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1" applyNumberFormat="1" applyFont="1" applyFill="1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0" borderId="3" applyNumberFormat="0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borderId="4" applyNumberFormat="0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3" borderId="5" applyNumberFormat="1" applyFont="1" applyFill="1" applyBorder="1" applyAlignment="1" applyProtection="0">
      <alignment vertical="center" wrapText="1"/>
    </xf>
    <xf numFmtId="49" fontId="3" fillId="3" borderId="6" applyNumberFormat="1" applyFont="1" applyFill="1" applyBorder="1" applyAlignment="1" applyProtection="0">
      <alignment vertical="center" wrapText="1"/>
    </xf>
    <xf numFmtId="49" fontId="3" fillId="3" borderId="7" applyNumberFormat="1" applyFont="1" applyFill="1" applyBorder="1" applyAlignment="1" applyProtection="0">
      <alignment vertical="center" wrapText="1"/>
    </xf>
    <xf numFmtId="49" fontId="3" fillId="2" borderId="8" applyNumberFormat="1" applyFont="1" applyFill="1" applyBorder="1" applyAlignment="1" applyProtection="0">
      <alignment vertical="center" wrapText="1"/>
    </xf>
    <xf numFmtId="59" fontId="3" fillId="2" borderId="8" applyNumberFormat="1" applyFont="1" applyFill="1" applyBorder="1" applyAlignment="1" applyProtection="0">
      <alignment vertical="center" wrapText="1"/>
    </xf>
    <xf numFmtId="0" fontId="3" fillId="2" borderId="8" applyNumberFormat="1" applyFont="1" applyFill="1" applyBorder="1" applyAlignment="1" applyProtection="0">
      <alignment vertical="center" wrapText="1"/>
    </xf>
    <xf numFmtId="49" fontId="3" fillId="2" borderId="3" applyNumberFormat="1" applyFont="1" applyFill="1" applyBorder="1" applyAlignment="1" applyProtection="0">
      <alignment vertical="center" wrapText="1"/>
    </xf>
    <xf numFmtId="59" fontId="3" fillId="2" borderId="3" applyNumberFormat="1" applyFont="1" applyFill="1" applyBorder="1" applyAlignment="1" applyProtection="0">
      <alignment vertical="center" wrapText="1"/>
    </xf>
    <xf numFmtId="0" fontId="3" fillId="2" borderId="3" applyNumberFormat="1" applyFont="1" applyFill="1" applyBorder="1" applyAlignment="1" applyProtection="0">
      <alignment vertical="center" wrapText="1"/>
    </xf>
    <xf numFmtId="0" fontId="0" applyNumberFormat="1" applyFont="1" applyFill="0" applyBorder="0" applyAlignment="1" applyProtection="0">
      <alignment vertical="bottom"/>
    </xf>
    <xf numFmtId="49" fontId="3" fillId="2" borderId="9" applyNumberFormat="1" applyFont="1" applyFill="1" applyBorder="1" applyAlignment="1" applyProtection="0">
      <alignment vertical="center" wrapText="1"/>
    </xf>
    <xf numFmtId="0" fontId="0" borderId="9" applyNumberFormat="0" applyFont="1" applyFill="0" applyBorder="1" applyAlignment="1" applyProtection="0">
      <alignment vertical="bottom"/>
    </xf>
    <xf numFmtId="49" fontId="3" fillId="3" borderId="10" applyNumberFormat="1" applyFont="1" applyFill="1" applyBorder="1" applyAlignment="1" applyProtection="0">
      <alignment vertical="center" wrapText="1"/>
    </xf>
    <xf numFmtId="49" fontId="3" fillId="3" borderId="11" applyNumberFormat="1" applyFont="1" applyFill="1" applyBorder="1" applyAlignment="1" applyProtection="0">
      <alignment vertical="center" wrapText="1"/>
    </xf>
    <xf numFmtId="0" fontId="0" borderId="12" applyNumberFormat="0" applyFont="1" applyFill="0" applyBorder="1" applyAlignment="1" applyProtection="0">
      <alignment vertical="bottom"/>
    </xf>
    <xf numFmtId="4" fontId="3" fillId="2" borderId="3" applyNumberFormat="1" applyFont="1" applyFill="1" applyBorder="1" applyAlignment="1" applyProtection="0">
      <alignment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d0d5dd"/>
      <rgbColor rgb="ffaaaaaa"/>
      <rgbColor rgb="ff25374c"/>
      <rgbColor rgb="ffedf1f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9" Type="http://schemas.openxmlformats.org/officeDocument/2006/relationships/worksheet" Target="worksheets/sheet5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 showGridLines="0" defaultGridColor="1"/>
  </sheetViews>
  <sheetFormatPr defaultColWidth="8.83333" defaultRowHeight="15" customHeight="1" outlineLevelRow="0" outlineLevelCol="0"/>
  <cols>
    <col min="1" max="1" width="16" style="1" customWidth="1"/>
    <col min="2" max="3" width="12" style="1" customWidth="1"/>
    <col min="4" max="4" width="22" style="1" customWidth="1"/>
    <col min="5" max="6" width="12" style="1" customWidth="1"/>
    <col min="7" max="16384" width="8.85156" style="1" customWidth="1"/>
  </cols>
  <sheetData>
    <row r="1" ht="19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1</v>
      </c>
      <c r="F1" t="s" s="2">
        <v>2</v>
      </c>
    </row>
    <row r="2" ht="19" customHeight="1">
      <c r="A2" t="s" s="2">
        <v>4</v>
      </c>
      <c r="B2" s="3"/>
      <c r="C2" s="3"/>
      <c r="D2" t="s" s="2">
        <v>5</v>
      </c>
      <c r="E2" s="3"/>
      <c r="F2" s="3"/>
    </row>
    <row r="3" ht="19" customHeight="1">
      <c r="A3" t="s" s="2">
        <v>6</v>
      </c>
      <c r="B3" s="4">
        <v>1200</v>
      </c>
      <c r="C3" s="4">
        <v>1000</v>
      </c>
      <c r="D3" t="s" s="2">
        <v>7</v>
      </c>
      <c r="E3" s="4">
        <v>800</v>
      </c>
      <c r="F3" s="4">
        <v>700</v>
      </c>
    </row>
    <row r="4" ht="19" customHeight="1">
      <c r="A4" t="s" s="2">
        <v>8</v>
      </c>
      <c r="B4" s="4">
        <v>845</v>
      </c>
      <c r="C4" s="4">
        <v>750</v>
      </c>
      <c r="D4" t="s" s="2">
        <v>9</v>
      </c>
      <c r="E4" s="4">
        <v>645</v>
      </c>
      <c r="F4" s="4">
        <v>500</v>
      </c>
    </row>
    <row r="5" ht="19" customHeight="1">
      <c r="A5" t="s" s="2">
        <v>10</v>
      </c>
      <c r="B5" s="4">
        <v>600</v>
      </c>
      <c r="C5" s="4">
        <v>550</v>
      </c>
      <c r="D5" t="s" s="2">
        <v>11</v>
      </c>
      <c r="E5" s="4">
        <v>155</v>
      </c>
      <c r="F5" s="4">
        <v>100</v>
      </c>
    </row>
    <row r="6" ht="19" customHeight="1">
      <c r="A6" t="s" s="2">
        <v>12</v>
      </c>
      <c r="B6" s="4">
        <v>0</v>
      </c>
      <c r="C6" s="4">
        <v>0</v>
      </c>
      <c r="D6" t="s" s="2">
        <v>13</v>
      </c>
      <c r="E6" s="4">
        <v>1600</v>
      </c>
      <c r="F6" s="4">
        <v>1300</v>
      </c>
    </row>
    <row r="7" ht="19" customHeight="1">
      <c r="A7" t="s" s="2">
        <v>14</v>
      </c>
      <c r="B7" s="4">
        <v>2645</v>
      </c>
      <c r="C7" s="4">
        <v>2300</v>
      </c>
      <c r="D7" t="s" s="2">
        <v>15</v>
      </c>
      <c r="E7" s="3"/>
      <c r="F7" s="3"/>
    </row>
    <row r="8" ht="19" customHeight="1">
      <c r="A8" t="s" s="2">
        <v>16</v>
      </c>
      <c r="B8" s="3"/>
      <c r="C8" s="3"/>
      <c r="D8" t="s" s="2">
        <v>17</v>
      </c>
      <c r="E8" s="4">
        <v>1000</v>
      </c>
      <c r="F8" s="4">
        <v>700</v>
      </c>
    </row>
    <row r="9" ht="19" customHeight="1">
      <c r="A9" t="s" s="2">
        <v>18</v>
      </c>
      <c r="B9" s="4">
        <v>2355</v>
      </c>
      <c r="C9" s="4">
        <v>2000</v>
      </c>
      <c r="D9" t="s" s="2">
        <v>19</v>
      </c>
      <c r="E9" s="4">
        <v>2600</v>
      </c>
      <c r="F9" s="4">
        <v>2000</v>
      </c>
    </row>
    <row r="10" ht="19" customHeight="1">
      <c r="A10" t="s" s="2">
        <v>20</v>
      </c>
      <c r="B10" s="4">
        <v>200</v>
      </c>
      <c r="C10" s="4">
        <v>150</v>
      </c>
      <c r="D10" t="s" s="2">
        <v>21</v>
      </c>
      <c r="E10" s="3"/>
      <c r="F10" s="3"/>
    </row>
    <row r="11" ht="19" customHeight="1">
      <c r="A11" t="s" s="2">
        <v>22</v>
      </c>
      <c r="B11" s="4">
        <v>2555</v>
      </c>
      <c r="C11" s="4">
        <v>2150</v>
      </c>
      <c r="D11" t="s" s="2">
        <v>23</v>
      </c>
      <c r="E11" s="4">
        <v>2000</v>
      </c>
      <c r="F11" s="4">
        <v>2000</v>
      </c>
    </row>
    <row r="12" ht="19" customHeight="1">
      <c r="A12" s="3"/>
      <c r="B12" s="3"/>
      <c r="C12" s="3"/>
      <c r="D12" t="s" s="2">
        <v>24</v>
      </c>
      <c r="E12" s="4">
        <v>600</v>
      </c>
      <c r="F12" s="4">
        <v>450</v>
      </c>
    </row>
    <row r="13" ht="19" customHeight="1">
      <c r="A13" s="3"/>
      <c r="B13" s="3"/>
      <c r="C13" s="3"/>
      <c r="D13" t="s" s="2">
        <v>25</v>
      </c>
      <c r="E13" s="4">
        <v>2600</v>
      </c>
      <c r="F13" s="4">
        <v>2450</v>
      </c>
    </row>
    <row r="14" ht="19" customHeight="1">
      <c r="A14" t="s" s="2">
        <v>26</v>
      </c>
      <c r="B14" s="4">
        <v>5200</v>
      </c>
      <c r="C14" s="4">
        <v>4450</v>
      </c>
      <c r="D14" t="s" s="2">
        <v>27</v>
      </c>
      <c r="E14" s="4">
        <v>5200</v>
      </c>
      <c r="F14" s="4">
        <v>4450</v>
      </c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Neue,Regular"&amp;11&amp;K000000&amp;P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E14"/>
  <sheetViews>
    <sheetView workbookViewId="0" showGridLines="0" defaultGridColor="1"/>
  </sheetViews>
  <sheetFormatPr defaultColWidth="8.83333" defaultRowHeight="15" customHeight="1" outlineLevelRow="0" outlineLevelCol="0"/>
  <cols>
    <col min="1" max="3" width="12" style="5" customWidth="1"/>
    <col min="4" max="5" width="8.85156" style="5" customWidth="1"/>
    <col min="6" max="16384" width="8.85156" style="5" customWidth="1"/>
  </cols>
  <sheetData>
    <row r="1" ht="19" customHeight="1">
      <c r="A1" t="s" s="2">
        <v>28</v>
      </c>
      <c r="B1" t="s" s="2">
        <v>29</v>
      </c>
      <c r="C1" t="s" s="2">
        <v>30</v>
      </c>
      <c r="D1" s="6"/>
      <c r="E1" s="7"/>
    </row>
    <row r="2" ht="19" customHeight="1">
      <c r="A2" t="s" s="2">
        <v>31</v>
      </c>
      <c r="B2" s="4">
        <v>4800</v>
      </c>
      <c r="C2" s="4">
        <v>4000</v>
      </c>
      <c r="D2" s="6"/>
      <c r="E2" s="7"/>
    </row>
    <row r="3" ht="19" customHeight="1">
      <c r="A3" t="s" s="2">
        <v>32</v>
      </c>
      <c r="B3" t="s" s="2">
        <v>33</v>
      </c>
      <c r="C3" t="s" s="2">
        <v>34</v>
      </c>
      <c r="D3" s="6"/>
      <c r="E3" s="7"/>
    </row>
    <row r="4" ht="19" customHeight="1">
      <c r="A4" t="s" s="2">
        <v>35</v>
      </c>
      <c r="B4" t="s" s="2">
        <v>36</v>
      </c>
      <c r="C4" t="s" s="2">
        <v>37</v>
      </c>
      <c r="D4" s="6"/>
      <c r="E4" s="7"/>
    </row>
    <row r="5" ht="19" customHeight="1">
      <c r="A5" t="s" s="2">
        <v>38</v>
      </c>
      <c r="B5" t="s" s="2">
        <v>39</v>
      </c>
      <c r="C5" t="s" s="2">
        <v>40</v>
      </c>
      <c r="D5" s="6"/>
      <c r="E5" s="7"/>
    </row>
    <row r="6" ht="19" customHeight="1">
      <c r="A6" t="s" s="2">
        <v>41</v>
      </c>
      <c r="B6" t="s" s="2">
        <v>42</v>
      </c>
      <c r="C6" t="s" s="2">
        <v>43</v>
      </c>
      <c r="D6" s="6"/>
      <c r="E6" s="7"/>
    </row>
    <row r="7" ht="19" customHeight="1">
      <c r="A7" t="s" s="2">
        <v>44</v>
      </c>
      <c r="B7" t="s" s="2">
        <v>45</v>
      </c>
      <c r="C7" t="s" s="2">
        <v>46</v>
      </c>
      <c r="D7" s="6"/>
      <c r="E7" s="7"/>
    </row>
    <row r="8" ht="19" customHeight="1">
      <c r="A8" t="s" s="2">
        <v>47</v>
      </c>
      <c r="B8" t="s" s="2">
        <v>36</v>
      </c>
      <c r="C8" t="s" s="2">
        <v>37</v>
      </c>
      <c r="D8" s="6"/>
      <c r="E8" s="7"/>
    </row>
    <row r="9" ht="19" customHeight="1">
      <c r="A9" t="s" s="2">
        <v>48</v>
      </c>
      <c r="B9" s="4">
        <v>800</v>
      </c>
      <c r="C9" s="4">
        <v>600</v>
      </c>
      <c r="D9" s="6"/>
      <c r="E9" s="7"/>
    </row>
    <row r="10" ht="19" customHeight="1">
      <c r="A10" t="s" s="2">
        <v>49</v>
      </c>
      <c r="B10" s="4">
        <v>20</v>
      </c>
      <c r="C10" s="4">
        <v>10</v>
      </c>
      <c r="D10" s="6"/>
      <c r="E10" s="7"/>
    </row>
    <row r="11" ht="19" customHeight="1">
      <c r="A11" t="s" s="2">
        <v>50</v>
      </c>
      <c r="B11" t="s" s="2">
        <v>51</v>
      </c>
      <c r="C11" t="s" s="2">
        <v>52</v>
      </c>
      <c r="D11" s="6"/>
      <c r="E11" s="7"/>
    </row>
    <row r="12" ht="19" customHeight="1">
      <c r="A12" t="s" s="2">
        <v>53</v>
      </c>
      <c r="B12" s="4">
        <v>800</v>
      </c>
      <c r="C12" s="4">
        <v>600</v>
      </c>
      <c r="D12" s="6"/>
      <c r="E12" s="7"/>
    </row>
    <row r="13" ht="19" customHeight="1">
      <c r="A13" t="s" s="2">
        <v>54</v>
      </c>
      <c r="B13" t="s" s="2">
        <v>55</v>
      </c>
      <c r="C13" t="s" s="2">
        <v>56</v>
      </c>
      <c r="D13" s="6"/>
      <c r="E13" s="7"/>
    </row>
    <row r="14" ht="19" customHeight="1">
      <c r="A14" t="s" s="2">
        <v>57</v>
      </c>
      <c r="B14" s="4">
        <v>600</v>
      </c>
      <c r="C14" s="4">
        <v>450</v>
      </c>
      <c r="D14" s="6"/>
      <c r="E14" s="7"/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Neue,Regular"&amp;11&amp;K000000&amp;P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8.83333" defaultRowHeight="15" customHeight="1" outlineLevelRow="0" outlineLevelCol="0"/>
  <cols>
    <col min="1" max="1" width="19" style="8" customWidth="1"/>
    <col min="2" max="3" width="10" style="8" customWidth="1"/>
    <col min="4" max="5" width="8.85156" style="8" customWidth="1"/>
    <col min="6" max="16384" width="8.85156" style="8" customWidth="1"/>
  </cols>
  <sheetData>
    <row r="1" ht="19" customHeight="1">
      <c r="A1" t="s" s="2">
        <v>28</v>
      </c>
      <c r="B1" t="s" s="2">
        <v>29</v>
      </c>
      <c r="C1" t="s" s="2">
        <v>30</v>
      </c>
      <c r="D1" s="6"/>
      <c r="E1" s="7"/>
    </row>
    <row r="2" ht="19" customHeight="1">
      <c r="A2" t="s" s="2">
        <v>58</v>
      </c>
      <c r="B2" t="s" s="2">
        <v>59</v>
      </c>
      <c r="C2" t="s" s="2">
        <v>60</v>
      </c>
      <c r="D2" s="6"/>
      <c r="E2" s="7"/>
    </row>
    <row r="3" ht="19" customHeight="1">
      <c r="A3" t="s" s="2">
        <v>61</v>
      </c>
      <c r="B3" t="s" s="2">
        <v>62</v>
      </c>
      <c r="C3" t="s" s="2">
        <v>63</v>
      </c>
      <c r="D3" s="6"/>
      <c r="E3" s="7"/>
    </row>
    <row r="4" ht="19" customHeight="1">
      <c r="A4" t="s" s="2">
        <v>64</v>
      </c>
      <c r="B4" s="4">
        <v>3</v>
      </c>
      <c r="C4" s="4">
        <v>2.25</v>
      </c>
      <c r="D4" s="6"/>
      <c r="E4" s="7"/>
    </row>
    <row r="5" ht="19" customHeight="1">
      <c r="A5" t="s" s="2">
        <v>65</v>
      </c>
      <c r="B5" t="s" s="2">
        <v>66</v>
      </c>
      <c r="C5" s="3"/>
      <c r="D5" s="6"/>
      <c r="E5" s="7"/>
    </row>
    <row r="6" ht="16" customHeight="1">
      <c r="A6" s="9"/>
      <c r="B6" s="9"/>
      <c r="C6" s="9"/>
      <c r="D6" s="7"/>
      <c r="E6" s="7"/>
    </row>
    <row r="7" ht="16" customHeight="1">
      <c r="A7" s="7"/>
      <c r="B7" s="7"/>
      <c r="C7" s="7"/>
      <c r="D7" s="7"/>
      <c r="E7" s="7"/>
    </row>
    <row r="8" ht="16" customHeight="1">
      <c r="A8" s="7"/>
      <c r="B8" s="7"/>
      <c r="C8" s="7"/>
      <c r="D8" s="7"/>
      <c r="E8" s="7"/>
    </row>
    <row r="9" ht="16" customHeight="1">
      <c r="A9" s="7"/>
      <c r="B9" s="7"/>
      <c r="C9" s="7"/>
      <c r="D9" s="7"/>
      <c r="E9" s="7"/>
    </row>
    <row r="10" ht="16" customHeight="1">
      <c r="A10" s="7"/>
      <c r="B10" s="7"/>
      <c r="C10" s="7"/>
      <c r="D10" s="7"/>
      <c r="E10" s="7"/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Neue,Regular"&amp;11&amp;K000000&amp;P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F14"/>
  <sheetViews>
    <sheetView workbookViewId="0" showGridLines="0" defaultGridColor="1"/>
  </sheetViews>
  <sheetFormatPr defaultColWidth="8.83333" defaultRowHeight="15" customHeight="1" outlineLevelRow="0" outlineLevelCol="0"/>
  <cols>
    <col min="1" max="1" width="29" style="10" customWidth="1"/>
    <col min="2" max="3" width="17" style="10" customWidth="1"/>
    <col min="4" max="4" width="13" style="10" customWidth="1"/>
    <col min="5" max="5" width="12" style="10" customWidth="1"/>
    <col min="6" max="6" width="18" style="10" customWidth="1"/>
    <col min="7" max="16384" width="8.85156" style="10" customWidth="1"/>
  </cols>
  <sheetData>
    <row r="1" ht="28" customHeight="1">
      <c r="A1" t="s" s="11">
        <v>28</v>
      </c>
      <c r="B1" t="s" s="12">
        <v>29</v>
      </c>
      <c r="C1" t="s" s="12">
        <v>30</v>
      </c>
      <c r="D1" t="s" s="12">
        <v>67</v>
      </c>
      <c r="E1" t="s" s="12">
        <v>68</v>
      </c>
      <c r="F1" t="s" s="13">
        <v>69</v>
      </c>
    </row>
    <row r="2" ht="28" customHeight="1">
      <c r="A2" t="s" s="14">
        <v>31</v>
      </c>
      <c r="B2" s="15">
        <v>4800</v>
      </c>
      <c r="C2" s="15">
        <v>4000</v>
      </c>
      <c r="D2" t="s" s="14">
        <v>70</v>
      </c>
      <c r="E2" s="16">
        <v>2</v>
      </c>
      <c r="F2" t="s" s="14">
        <v>71</v>
      </c>
    </row>
    <row r="3" ht="28" customHeight="1">
      <c r="A3" t="s" s="17">
        <v>32</v>
      </c>
      <c r="B3" s="18">
        <v>-3000</v>
      </c>
      <c r="C3" s="18">
        <v>-2550</v>
      </c>
      <c r="D3" t="s" s="17">
        <v>70</v>
      </c>
      <c r="E3" s="19">
        <v>2</v>
      </c>
      <c r="F3" t="s" s="17">
        <v>71</v>
      </c>
    </row>
    <row r="4" ht="28" customHeight="1">
      <c r="A4" t="s" s="17">
        <v>35</v>
      </c>
      <c r="B4" s="18">
        <v>-60</v>
      </c>
      <c r="C4" s="18">
        <v>-50</v>
      </c>
      <c r="D4" t="s" s="17">
        <v>70</v>
      </c>
      <c r="E4" s="19">
        <v>2</v>
      </c>
      <c r="F4" t="s" s="17">
        <v>71</v>
      </c>
    </row>
    <row r="5" ht="28" customHeight="1">
      <c r="A5" t="s" s="17">
        <v>38</v>
      </c>
      <c r="B5" s="18">
        <v>-300</v>
      </c>
      <c r="C5" s="18">
        <v>-240</v>
      </c>
      <c r="D5" t="s" s="17">
        <v>70</v>
      </c>
      <c r="E5" s="19">
        <v>2</v>
      </c>
      <c r="F5" t="s" s="17">
        <v>71</v>
      </c>
    </row>
    <row r="6" ht="28" customHeight="1">
      <c r="A6" t="s" s="17">
        <v>41</v>
      </c>
      <c r="B6" s="18">
        <v>-400</v>
      </c>
      <c r="C6" s="18">
        <v>-350</v>
      </c>
      <c r="D6" t="s" s="17">
        <v>70</v>
      </c>
      <c r="E6" s="19">
        <v>2</v>
      </c>
      <c r="F6" t="s" s="17">
        <v>71</v>
      </c>
    </row>
    <row r="7" ht="28" customHeight="1">
      <c r="A7" t="s" s="17">
        <v>44</v>
      </c>
      <c r="B7" s="18">
        <v>-180</v>
      </c>
      <c r="C7" s="18">
        <v>-160</v>
      </c>
      <c r="D7" t="s" s="17">
        <v>70</v>
      </c>
      <c r="E7" s="19">
        <v>2</v>
      </c>
      <c r="F7" t="s" s="17">
        <v>71</v>
      </c>
    </row>
    <row r="8" ht="28" customHeight="1">
      <c r="A8" t="s" s="17">
        <v>47</v>
      </c>
      <c r="B8" s="18">
        <v>-60</v>
      </c>
      <c r="C8" s="18">
        <v>-50</v>
      </c>
      <c r="D8" t="s" s="17">
        <v>70</v>
      </c>
      <c r="E8" s="19">
        <v>2</v>
      </c>
      <c r="F8" t="s" s="17">
        <v>71</v>
      </c>
    </row>
    <row r="9" ht="28" customHeight="1">
      <c r="A9" t="s" s="17">
        <v>48</v>
      </c>
      <c r="B9" s="18">
        <v>800</v>
      </c>
      <c r="C9" s="18">
        <v>600</v>
      </c>
      <c r="D9" t="s" s="17">
        <v>70</v>
      </c>
      <c r="E9" s="19">
        <v>2</v>
      </c>
      <c r="F9" t="s" s="17">
        <v>71</v>
      </c>
    </row>
    <row r="10" ht="28" customHeight="1">
      <c r="A10" t="s" s="17">
        <v>49</v>
      </c>
      <c r="B10" s="18">
        <v>20</v>
      </c>
      <c r="C10" s="18">
        <v>10</v>
      </c>
      <c r="D10" t="s" s="17">
        <v>70</v>
      </c>
      <c r="E10" s="19">
        <v>2</v>
      </c>
      <c r="F10" t="s" s="17">
        <v>71</v>
      </c>
    </row>
    <row r="11" ht="28" customHeight="1">
      <c r="A11" t="s" s="17">
        <v>50</v>
      </c>
      <c r="B11" s="18">
        <v>-20</v>
      </c>
      <c r="C11" s="18">
        <v>-10</v>
      </c>
      <c r="D11" t="s" s="17">
        <v>70</v>
      </c>
      <c r="E11" s="19">
        <v>2</v>
      </c>
      <c r="F11" t="s" s="17">
        <v>71</v>
      </c>
    </row>
    <row r="12" ht="28" customHeight="1">
      <c r="A12" t="s" s="17">
        <v>53</v>
      </c>
      <c r="B12" s="18">
        <v>800</v>
      </c>
      <c r="C12" s="18">
        <v>600</v>
      </c>
      <c r="D12" t="s" s="17">
        <v>70</v>
      </c>
      <c r="E12" s="19">
        <v>2</v>
      </c>
      <c r="F12" t="s" s="17">
        <v>71</v>
      </c>
    </row>
    <row r="13" ht="28" customHeight="1">
      <c r="A13" t="s" s="17">
        <v>54</v>
      </c>
      <c r="B13" s="18">
        <v>-200</v>
      </c>
      <c r="C13" s="18">
        <v>-150</v>
      </c>
      <c r="D13" t="s" s="17">
        <v>70</v>
      </c>
      <c r="E13" s="19">
        <v>2</v>
      </c>
      <c r="F13" t="s" s="17">
        <v>71</v>
      </c>
    </row>
    <row r="14" ht="28" customHeight="1">
      <c r="A14" t="s" s="17">
        <v>57</v>
      </c>
      <c r="B14" s="18">
        <v>600</v>
      </c>
      <c r="C14" s="18">
        <v>450</v>
      </c>
      <c r="D14" t="s" s="17">
        <v>70</v>
      </c>
      <c r="E14" s="19">
        <v>2</v>
      </c>
      <c r="F14" t="s" s="17">
        <v>71</v>
      </c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Neue,Regular"&amp;11&amp;K000000&amp;P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dimension ref="A1:E12"/>
  <sheetViews>
    <sheetView workbookViewId="0" showGridLines="0" defaultGridColor="1"/>
  </sheetViews>
  <sheetFormatPr defaultColWidth="8.83333" defaultRowHeight="15" customHeight="1" outlineLevelRow="0" outlineLevelCol="0"/>
  <cols>
    <col min="1" max="1" width="37" style="20" customWidth="1"/>
    <col min="2" max="3" width="24" style="20" customWidth="1"/>
    <col min="4" max="4" width="48" style="20" customWidth="1"/>
    <col min="5" max="5" width="8.85156" style="20" customWidth="1"/>
    <col min="6" max="16384" width="8.85156" style="20" customWidth="1"/>
  </cols>
  <sheetData>
    <row r="1" ht="28" customHeight="1">
      <c r="A1" t="s" s="17">
        <v>72</v>
      </c>
      <c r="B1" s="7"/>
      <c r="C1" s="7"/>
      <c r="D1" s="7"/>
      <c r="E1" s="7"/>
    </row>
    <row r="2" ht="28" customHeight="1">
      <c r="A2" t="s" s="21">
        <v>73</v>
      </c>
      <c r="B2" s="22"/>
      <c r="C2" s="22"/>
      <c r="D2" s="22"/>
      <c r="E2" s="7"/>
    </row>
    <row r="3" ht="28" customHeight="1">
      <c r="A3" t="s" s="23">
        <v>74</v>
      </c>
      <c r="B3" t="s" s="24">
        <v>75</v>
      </c>
      <c r="C3" t="s" s="24">
        <v>76</v>
      </c>
      <c r="D3" t="s" s="24">
        <v>77</v>
      </c>
      <c r="E3" s="25"/>
    </row>
    <row r="4" ht="28" customHeight="1">
      <c r="A4" t="s" s="14">
        <v>78</v>
      </c>
      <c r="B4" s="15" cm="1">
        <f t="array" ref="B4">SUM('第2页 表1'!B2:B8)</f>
        <v>4800</v>
      </c>
      <c r="C4" s="16">
        <v>800</v>
      </c>
      <c r="D4" t="s" s="14">
        <v>79</v>
      </c>
      <c r="E4" s="7"/>
    </row>
    <row r="5" ht="28" customHeight="1">
      <c r="A5" t="s" s="17">
        <v>80</v>
      </c>
      <c r="B5" s="18" cm="1">
        <f t="array" ref="B5">SUM('本地整理_利润表'!B2:B8)</f>
        <v>800</v>
      </c>
      <c r="C5" s="19">
        <v>800</v>
      </c>
      <c r="D5" t="s" s="17">
        <v>81</v>
      </c>
      <c r="E5" s="7"/>
    </row>
    <row r="6" ht="28" customHeight="1">
      <c r="A6" t="s" s="17">
        <v>82</v>
      </c>
      <c r="B6" s="18" cm="1">
        <f t="array" ref="B6">SUM('第2页 表1'!C2:C8)</f>
        <v>4000</v>
      </c>
      <c r="C6" s="19">
        <v>600</v>
      </c>
      <c r="D6" t="s" s="17">
        <v>83</v>
      </c>
      <c r="E6" s="7"/>
    </row>
    <row r="7" ht="28" customHeight="1">
      <c r="A7" t="s" s="17">
        <v>84</v>
      </c>
      <c r="B7" s="18" cm="1">
        <f t="array" ref="B7">SUM('本地整理_利润表'!C2:C8)</f>
        <v>600</v>
      </c>
      <c r="C7" s="19">
        <v>600</v>
      </c>
      <c r="D7" t="s" s="17">
        <v>85</v>
      </c>
      <c r="E7" s="7"/>
    </row>
    <row r="8" ht="28" customHeight="1">
      <c r="A8" t="s" s="17">
        <v>86</v>
      </c>
      <c r="B8" t="b" s="19" cm="1">
        <f t="array" ref="B8">ISNUMBER('第2页 表1'!B3)</f>
        <v>0</v>
      </c>
      <c r="C8" t="b" s="19">
        <v>0</v>
      </c>
      <c r="D8" t="s" s="17">
        <v>87</v>
      </c>
      <c r="E8" s="7"/>
    </row>
    <row r="9" ht="28" customHeight="1">
      <c r="A9" t="s" s="17">
        <v>88</v>
      </c>
      <c r="B9" t="b" s="19" cm="1">
        <f t="array" ref="B9">ISNUMBER('本地整理_利润表'!B3)</f>
        <v>1</v>
      </c>
      <c r="C9" t="b" s="19">
        <v>1</v>
      </c>
      <c r="D9" t="s" s="17">
        <v>89</v>
      </c>
      <c r="E9" s="7"/>
    </row>
    <row r="10" ht="28" customHeight="1">
      <c r="A10" t="s" s="17">
        <v>90</v>
      </c>
      <c r="B10" s="26" cm="1">
        <f t="array" ref="B10">'第1页 表1'!B14*10000</f>
        <v>52000000</v>
      </c>
      <c r="C10" s="19">
        <v>52000000</v>
      </c>
      <c r="D10" t="s" s="17">
        <v>91</v>
      </c>
      <c r="E10" s="7"/>
    </row>
    <row r="11" ht="28" customHeight="1">
      <c r="A11" t="s" s="17">
        <v>92</v>
      </c>
      <c r="B11" s="19" cm="1">
        <f t="array" ref="B11">'第1页 表1'!B14-'第1页 表1'!E14</f>
        <v>0</v>
      </c>
      <c r="C11" s="19">
        <v>0</v>
      </c>
      <c r="D11" t="s" s="17">
        <v>93</v>
      </c>
      <c r="E11" s="7"/>
    </row>
    <row r="12" ht="28" customHeight="1">
      <c r="A12" t="s" s="17">
        <v>94</v>
      </c>
      <c r="B12" s="19" cm="1">
        <f t="array" ref="B12">'第1页 表1'!B6</f>
        <v>0</v>
      </c>
      <c r="C12" s="19">
        <v>0</v>
      </c>
      <c r="D12" t="s" s="17">
        <v>95</v>
      </c>
      <c r="E12" s="7"/>
    </row>
  </sheetData>
  <mergeCells count="2">
    <mergeCell ref="A1:D1"/>
    <mergeCell ref="A2:D2"/>
  </mergeCells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